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15" windowWidth="23415" windowHeight="9405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J25" i="1"/>
  <c r="I23"/>
  <c r="J23" s="1"/>
  <c r="A23"/>
  <c r="I22"/>
  <c r="J22" s="1"/>
  <c r="A22"/>
  <c r="J21"/>
  <c r="I21"/>
  <c r="A21"/>
  <c r="J20"/>
  <c r="I20"/>
  <c r="A20"/>
  <c r="I19"/>
  <c r="J19" s="1"/>
  <c r="A19"/>
  <c r="I18"/>
  <c r="J18" s="1"/>
  <c r="A18"/>
  <c r="J17"/>
  <c r="I17"/>
  <c r="A17"/>
  <c r="J16"/>
  <c r="I16"/>
  <c r="A16"/>
  <c r="I15"/>
  <c r="J15" s="1"/>
  <c r="A15"/>
  <c r="I14"/>
  <c r="J14" s="1"/>
  <c r="A14"/>
  <c r="J13"/>
  <c r="I13"/>
  <c r="I25" s="1"/>
  <c r="A13"/>
  <c r="D8"/>
  <c r="D7"/>
  <c r="D6"/>
  <c r="J6" s="1"/>
  <c r="D5"/>
  <c r="I24" l="1"/>
  <c r="F8"/>
  <c r="F5"/>
</calcChain>
</file>

<file path=xl/sharedStrings.xml><?xml version="1.0" encoding="utf-8"?>
<sst xmlns="http://schemas.openxmlformats.org/spreadsheetml/2006/main" count="12" uniqueCount="12">
  <si>
    <t>Δ/ΝΣΗ Π.Ε.</t>
  </si>
  <si>
    <t>ΑΧΑΪΑΣ</t>
  </si>
  <si>
    <t>ΕΚΛΟΓΕΣ ΑΙΡΕΤΩΝ ΓΙΑ ΤΟ ΚΥΣΠΕ (2018)</t>
  </si>
  <si>
    <t>ΕΓΓΕΓΡΑΜΕΝΟΙ :</t>
  </si>
  <si>
    <t>ΨΗΦΙΣΑΝ :</t>
  </si>
  <si>
    <t>ΑΠΟΧΗ :</t>
  </si>
  <si>
    <t>ΕΓΚΥΡΑ :</t>
  </si>
  <si>
    <t>ΑΚΥΡΑ :</t>
  </si>
  <si>
    <t xml:space="preserve">ΕΛΑΒΑΝ ΚΑΤΑ ΣΥΝΔΥΑΣΜΟ </t>
  </si>
  <si>
    <t>ΨΗΦΟΙ</t>
  </si>
  <si>
    <t>(%)</t>
  </si>
  <si>
    <t>ΣΥΝΟΛΟ :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</si>
</sst>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61"/>
      <scheme val="minor"/>
    </font>
    <font>
      <b/>
      <sz val="16"/>
      <name val="Arial Greek"/>
      <charset val="161"/>
    </font>
    <font>
      <sz val="14"/>
      <name val="Arial Greek"/>
      <charset val="161"/>
    </font>
    <font>
      <b/>
      <sz val="14"/>
      <name val="Arial Greek"/>
      <charset val="161"/>
    </font>
    <font>
      <b/>
      <sz val="16"/>
      <color indexed="10"/>
      <name val="Arial Greek"/>
      <charset val="161"/>
    </font>
    <font>
      <b/>
      <sz val="16"/>
      <color rgb="FFFF0000"/>
      <name val="Arial Greek"/>
      <charset val="161"/>
    </font>
    <font>
      <b/>
      <sz val="12"/>
      <name val="Arial Greek"/>
      <charset val="161"/>
    </font>
    <font>
      <b/>
      <sz val="12"/>
      <color indexed="10"/>
      <name val="Arial Greek"/>
      <charset val="161"/>
    </font>
    <font>
      <u/>
      <sz val="16"/>
      <name val="Arial Greek"/>
      <charset val="161"/>
    </font>
    <font>
      <b/>
      <sz val="12"/>
      <name val="Times New Roman"/>
      <family val="1"/>
      <charset val="161"/>
    </font>
    <font>
      <b/>
      <sz val="12"/>
      <name val="Arial Greek"/>
      <family val="2"/>
      <charset val="161"/>
    </font>
    <font>
      <sz val="10"/>
      <name val="Arial Greek"/>
      <charset val="161"/>
    </font>
    <font>
      <b/>
      <u/>
      <sz val="11"/>
      <name val="Arial Greek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right"/>
      <protection locked="0"/>
    </xf>
    <xf numFmtId="0" fontId="4" fillId="0" borderId="0" xfId="0" applyFont="1" applyBorder="1" applyProtection="1"/>
    <xf numFmtId="0" fontId="5" fillId="0" borderId="0" xfId="0" applyFont="1" applyBorder="1" applyProtection="1"/>
    <xf numFmtId="10" fontId="6" fillId="0" borderId="1" xfId="0" applyNumberFormat="1" applyFont="1" applyBorder="1" applyAlignment="1" applyProtection="1">
      <alignment horizontal="right"/>
    </xf>
    <xf numFmtId="0" fontId="7" fillId="0" borderId="0" xfId="0" applyFont="1" applyBorder="1" applyProtection="1"/>
    <xf numFmtId="0" fontId="8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right" vertical="center"/>
      <protection locked="0"/>
    </xf>
    <xf numFmtId="10" fontId="6" fillId="0" borderId="1" xfId="0" applyNumberFormat="1" applyFont="1" applyBorder="1" applyAlignment="1" applyProtection="1">
      <alignment horizontal="right" vertical="center"/>
    </xf>
    <xf numFmtId="0" fontId="11" fillId="0" borderId="0" xfId="0" applyFont="1" applyProtection="1"/>
    <xf numFmtId="0" fontId="1" fillId="0" borderId="3" xfId="0" applyFont="1" applyBorder="1" applyProtection="1"/>
    <xf numFmtId="0" fontId="12" fillId="0" borderId="3" xfId="0" applyFont="1" applyBorder="1" applyProtection="1"/>
    <xf numFmtId="0" fontId="5" fillId="0" borderId="3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0" borderId="0" xfId="0" applyBorder="1" applyProtection="1"/>
    <xf numFmtId="0" fontId="3" fillId="0" borderId="2" xfId="0" applyFont="1" applyBorder="1" applyAlignment="1" applyProtection="1">
      <alignment horizontal="right"/>
    </xf>
    <xf numFmtId="0" fontId="3" fillId="0" borderId="3" xfId="0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right" vertical="center"/>
    </xf>
    <xf numFmtId="0" fontId="1" fillId="0" borderId="0" xfId="0" applyFont="1" applyProtection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17;&#922;&#923;&#927;&#915;&#917;&#931;_2018_&#963;&#965;&#956;&#960;&#955;&#951;&#961;&#969;&#956;&#941;&#957;&#945;_&#945;&#961;&#967;&#949;&#943;&#945;/&#922;&#933;&#931;&#928;&#917;/&#960;&#961;&#972;&#964;&#965;&#960;&#959;_&#963;&#964;&#945;&#965;&#961;&#959;&#948;&#959;&#963;&#943;&#945;&#962;_&#941;&#955;&#949;&#947;&#967;&#959;&#962;%20&#968;&#951;&#966;&#959;&#948;&#949;&#955;&#964;&#943;&#969;&#957;_&#922;&#933;&#931;&#928;&#917;_9_&#949;&#954;&#955;&#959;&#947;&#953;&#954;&#9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ΣΥΝΔΥΑΣΜΟΙ"/>
      <sheetName val="ΣΥΝΟΛΟ ΑΝΑ ΕΚΛΟΓΙΚΟ ΤΜΗΜΑ"/>
      <sheetName val="ΣΥΝΟΛΟ"/>
      <sheetName val="1. ΑγΣΕ"/>
      <sheetName val="2. AΡΠ"/>
      <sheetName val="3. ΔΑΚΕ"/>
      <sheetName val="4. ΔΗΣΥ"/>
      <sheetName val="5. ΕΚΕ"/>
      <sheetName val="6. ΜΞΕ"/>
      <sheetName val="7. ΠΕΙΡΑΤ"/>
      <sheetName val="8. ΠΡΕ"/>
      <sheetName val="9. ΠρωΑΕ"/>
      <sheetName val="10. ΣτΚ"/>
      <sheetName val="11. ΧΕΚ-ΠΕ"/>
    </sheetNames>
    <sheetDataSet>
      <sheetData sheetId="0">
        <row r="1">
          <cell r="B1" t="str">
            <v>ΑΠΟΤΕΛΕΣΜΑΤΑ ΚΥΣΠΕ 2018</v>
          </cell>
        </row>
        <row r="2">
          <cell r="B2" t="str">
            <v>ΟΝΟΜΑΤΑ ΣΥΝΔΥΑΣΜΩΝ</v>
          </cell>
        </row>
        <row r="3">
          <cell r="A3" t="str">
            <v>1.</v>
          </cell>
          <cell r="B3" t="str">
            <v>ΑΓΩΝΙΣΤΙΚΗ ΣΥΣΠΕΙΡΩΣΗ ΕΚΠΑΙΔΕΥΤΙΚΩΝ
το ψηφοδέλτιο που στηρίζει το Π.Α.Μ.Ε.</v>
          </cell>
        </row>
        <row r="4">
          <cell r="A4" t="str">
            <v>2.</v>
          </cell>
          <cell r="B4" t="str">
            <v>ΑΝΕΞΑΡΤΗΤΗ ΡΙΖΟΣΠΑΣΤΙΚΗ ΠΑΡΕΜΒΑΣΗ
Παρεμβάσεις Κινήσεις Συσπειρώσεις Π.Ε.</v>
          </cell>
        </row>
        <row r="5">
          <cell r="A5" t="str">
            <v>3.</v>
          </cell>
          <cell r="B5" t="str">
            <v>Δ.Α.Κ.Ε./Π.Ε.
Δημοκρατική Ανεξάρτητη Κίνηση
Εκπαιδευτικών Πρωτοβάθμιας Εκπαίδευσης</v>
          </cell>
        </row>
        <row r="6">
          <cell r="A6" t="str">
            <v>4.</v>
          </cell>
          <cell r="B6" t="str">
            <v>ΔΗΜΟΚΡΑΤΙΚΗ ΣΥΝΕΡΓΑΣΙΑ
ΑΝΕΞΑΡΤΗΤΕΣ ΚΙΝΗΣΕΙΣ ΕΚΠΑΙΔΕΥΤΙΚΩΝ Π.Ε.
ΔΗ.ΣΥ. / Α.Κ.Ε.</v>
          </cell>
        </row>
        <row r="7">
          <cell r="A7" t="str">
            <v>5.</v>
          </cell>
          <cell r="B7" t="str">
            <v>ΕΝΩΤΙΚΗ ΚΙΝΗΣΗ ΕΚΠΑΙΔΕΥΤΙΚΩΝ Π.Ε.
ΜΕΤΩΠΟ ΔΗΜΟΚΡΑΤΙΚΩΝ-ΠΡΟΟΔΕΥΤΙΚΩΝ-ΑΝΕΞΑΡΤΗΤΩΝ ΚΙΝΗΣΕΩΝ</v>
          </cell>
        </row>
        <row r="8">
          <cell r="A8" t="str">
            <v>6.</v>
          </cell>
          <cell r="B8" t="str">
            <v>ΜΑΡΞΙΣΤΙΚΟ ΞΕΚΙΝΗΜΑ ΕΚΠΑΙΔΕΥΤΙΚΩΝ</v>
          </cell>
        </row>
        <row r="9">
          <cell r="A9" t="str">
            <v>7.</v>
          </cell>
          <cell r="B9" t="str">
            <v>ΠΕΙΡΑΤΕΣ ΣΤΗΝ ΕΚΠΑΙΔΕΥΣΗ</v>
          </cell>
        </row>
        <row r="10">
          <cell r="A10" t="str">
            <v>8.</v>
          </cell>
          <cell r="B10" t="str">
            <v>ΠΡΟΟΔΕΥΤΙΚΑ ΡΕΥΜΑΤΑ ΕΚΠΑΙΔΕΥΤΙΚΩΝ
και ανένταχτοι συνάδελφοι</v>
          </cell>
        </row>
        <row r="11">
          <cell r="A11" t="str">
            <v>9.</v>
          </cell>
          <cell r="B11" t="str">
            <v>ΠΡΩΤΟΒΟΥΛΙΑ ΑΝΕΞΑΡΤΗΤΩΝ ΕΚΠΑΙΔΕΥΤΙΚΩΝ Π.Ε.
για το ΜΕΤΩΠΟ της εκπαιδευτικής ανασυγκρότησης και της κοινωνικής ΑΝΑΤΡΟΠΗΣ</v>
          </cell>
        </row>
        <row r="12">
          <cell r="A12" t="str">
            <v>10.</v>
          </cell>
          <cell r="B12" t="str">
            <v>ΣΥΝΕΧΙΣΤΕΣ ΤΟΥ ΚΑΠΟΔΙΣΤΡΙΑ / Π.Ε.</v>
          </cell>
        </row>
        <row r="13">
          <cell r="A13" t="str">
            <v>11.</v>
          </cell>
          <cell r="B13" t="str">
            <v>ΧΡΙΣΤΙΑΝΙΚΗ ΕΝΑΛΛΑΚΤΙΚΗ ΚΙΝΗΣΗ ΕΚΠΑΙΔΕΥΤΙΚΩΝ ΠΡΩΤΟΒΑΘΜΙΑΣ ΕΚΠΑΙΔΕΥΣΗΣ 
Χ.Ε.Κ. - Π.Ε.</v>
          </cell>
        </row>
      </sheetData>
      <sheetData sheetId="1">
        <row r="5">
          <cell r="D5">
            <v>2410</v>
          </cell>
        </row>
        <row r="6">
          <cell r="D6">
            <v>2197</v>
          </cell>
        </row>
        <row r="7">
          <cell r="D7">
            <v>1940</v>
          </cell>
        </row>
        <row r="8">
          <cell r="D8">
            <v>257</v>
          </cell>
        </row>
        <row r="17">
          <cell r="J17">
            <v>309</v>
          </cell>
        </row>
        <row r="18">
          <cell r="J18">
            <v>166</v>
          </cell>
        </row>
        <row r="19">
          <cell r="J19">
            <v>568</v>
          </cell>
        </row>
        <row r="20">
          <cell r="J20">
            <v>427</v>
          </cell>
        </row>
        <row r="21">
          <cell r="J21">
            <v>213</v>
          </cell>
        </row>
        <row r="22">
          <cell r="J22">
            <v>18</v>
          </cell>
        </row>
        <row r="23">
          <cell r="J23">
            <v>26</v>
          </cell>
        </row>
        <row r="24">
          <cell r="J24">
            <v>40</v>
          </cell>
        </row>
        <row r="25">
          <cell r="J25">
            <v>89</v>
          </cell>
        </row>
        <row r="26">
          <cell r="J26">
            <v>40</v>
          </cell>
        </row>
        <row r="27">
          <cell r="J27">
            <v>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L18" sqref="L18"/>
    </sheetView>
  </sheetViews>
  <sheetFormatPr defaultRowHeight="15"/>
  <cols>
    <col min="10" max="10" width="10.5703125" bestFit="1" customWidth="1"/>
  </cols>
  <sheetData>
    <row r="1" spans="1:11" ht="20.25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3"/>
    </row>
    <row r="2" spans="1:11" ht="20.25">
      <c r="A2" s="4"/>
      <c r="B2" s="4"/>
      <c r="C2" s="4"/>
      <c r="D2" s="4"/>
      <c r="E2" s="4"/>
      <c r="F2" s="4"/>
      <c r="G2" s="4"/>
      <c r="H2" s="4"/>
      <c r="I2" s="4"/>
      <c r="J2" s="4"/>
      <c r="K2" s="3"/>
    </row>
    <row r="3" spans="1:11" ht="20.25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3"/>
    </row>
    <row r="4" spans="1:11" ht="20.25">
      <c r="A4" s="4"/>
      <c r="B4" s="4"/>
      <c r="C4" s="4"/>
      <c r="D4" s="4"/>
      <c r="E4" s="4"/>
      <c r="F4" s="4"/>
      <c r="G4" s="4"/>
      <c r="H4" s="4"/>
      <c r="I4" s="4"/>
      <c r="J4" s="4"/>
      <c r="K4" s="3"/>
    </row>
    <row r="5" spans="1:11" ht="20.25">
      <c r="A5" s="6" t="s">
        <v>3</v>
      </c>
      <c r="B5" s="6"/>
      <c r="C5" s="6"/>
      <c r="D5" s="7">
        <f>'[1]ΣΥΝΟΛΟ ΑΝΑ ΕΚΛΟΓΙΚΟ ΤΜΗΜΑ'!D5</f>
        <v>2410</v>
      </c>
      <c r="E5" s="8"/>
      <c r="F5" s="9" t="str">
        <f>IF(D5&lt;D6,"Σφάλμα! Οι ΕΓΓΕΓΡΑΜΕΝΟΙ είναι λιγότεροι από όσους ΨΗΦΙΣΑΝ","")</f>
        <v/>
      </c>
      <c r="G5" s="4"/>
      <c r="H5" s="4"/>
      <c r="I5" s="4"/>
      <c r="J5" s="4"/>
      <c r="K5" s="3"/>
    </row>
    <row r="6" spans="1:11" ht="20.25">
      <c r="A6" s="6" t="s">
        <v>4</v>
      </c>
      <c r="B6" s="6"/>
      <c r="C6" s="6"/>
      <c r="D6" s="7">
        <f>'[1]ΣΥΝΟΛΟ ΑΝΑ ΕΚΛΟΓΙΚΟ ΤΜΗΜΑ'!D6</f>
        <v>2197</v>
      </c>
      <c r="E6" s="8"/>
      <c r="F6" s="4"/>
      <c r="G6" s="4"/>
      <c r="H6" s="6" t="s">
        <v>5</v>
      </c>
      <c r="I6" s="6"/>
      <c r="J6" s="10">
        <f>(D5-D6)/D5</f>
        <v>8.8381742738589217E-2</v>
      </c>
      <c r="K6" s="3"/>
    </row>
    <row r="7" spans="1:11" ht="20.25">
      <c r="A7" s="6" t="s">
        <v>6</v>
      </c>
      <c r="B7" s="6"/>
      <c r="C7" s="6"/>
      <c r="D7" s="7">
        <f>'[1]ΣΥΝΟΛΟ ΑΝΑ ΕΚΛΟΓΙΚΟ ΤΜΗΜΑ'!D7</f>
        <v>1940</v>
      </c>
      <c r="E7" s="4"/>
      <c r="F7" s="4"/>
      <c r="G7" s="4"/>
      <c r="H7" s="4"/>
      <c r="I7" s="4"/>
      <c r="J7" s="4"/>
      <c r="K7" s="3"/>
    </row>
    <row r="8" spans="1:11" ht="20.25">
      <c r="A8" s="6" t="s">
        <v>7</v>
      </c>
      <c r="B8" s="6"/>
      <c r="C8" s="6"/>
      <c r="D8" s="7">
        <f>'[1]ΣΥΝΟΛΟ ΑΝΑ ΕΚΛΟΓΙΚΟ ΤΜΗΜΑ'!D8</f>
        <v>257</v>
      </c>
      <c r="E8" s="4"/>
      <c r="F8" s="9" t="str">
        <f>IF(D8+D7&lt;&gt;D6,"Σφάλμα! Το άθροισμα ΕΓΚΥΡΩΝ και ΑΚΥΡΩΝ δεν ισούται με τον αριθμό αυτών που ΨΗΦΙΣΑΝ","")</f>
        <v/>
      </c>
      <c r="G8" s="4"/>
      <c r="H8" s="4"/>
      <c r="I8" s="4"/>
      <c r="J8" s="4"/>
      <c r="K8" s="3"/>
    </row>
    <row r="9" spans="1:11" ht="20.25">
      <c r="A9" s="11"/>
      <c r="B9" s="4"/>
      <c r="C9" s="4"/>
      <c r="D9" s="4"/>
      <c r="E9" s="4"/>
      <c r="F9" s="4"/>
      <c r="G9" s="4"/>
      <c r="H9" s="4"/>
      <c r="I9" s="4"/>
      <c r="J9" s="4"/>
      <c r="K9" s="3"/>
    </row>
    <row r="10" spans="1:11" ht="20.25">
      <c r="A10" s="4"/>
      <c r="B10" s="12" t="s">
        <v>8</v>
      </c>
      <c r="C10" s="12"/>
      <c r="D10" s="12"/>
      <c r="E10" s="12"/>
      <c r="F10" s="12"/>
      <c r="G10" s="12"/>
      <c r="H10" s="12"/>
      <c r="I10" s="12"/>
      <c r="J10" s="4"/>
      <c r="K10" s="3"/>
    </row>
    <row r="11" spans="1:11" ht="20.25">
      <c r="A11" s="4"/>
      <c r="B11" s="4"/>
      <c r="C11" s="4"/>
      <c r="D11" s="4"/>
      <c r="E11" s="4"/>
      <c r="F11" s="4"/>
      <c r="G11" s="4"/>
      <c r="H11" s="4"/>
      <c r="I11" s="4"/>
      <c r="J11" s="4"/>
      <c r="K11" s="3"/>
    </row>
    <row r="12" spans="1:11" ht="20.25">
      <c r="A12" s="4"/>
      <c r="B12" s="4"/>
      <c r="C12" s="4"/>
      <c r="D12" s="4"/>
      <c r="E12" s="4"/>
      <c r="F12" s="4"/>
      <c r="G12" s="4"/>
      <c r="H12" s="4"/>
      <c r="I12" s="13" t="s">
        <v>9</v>
      </c>
      <c r="J12" s="13" t="s">
        <v>10</v>
      </c>
      <c r="K12" s="3"/>
    </row>
    <row r="13" spans="1:11" ht="15.75">
      <c r="A13" s="14" t="str">
        <f>VLOOKUP(ROW(A13)-ROW(A$12)&amp;".",[1]ΣΥΝΔΥΑΣΜΟΙ!A$1:B$65536,2,0)</f>
        <v>ΑΓΩΝΙΣΤΙΚΗ ΣΥΣΠΕΙΡΩΣΗ ΕΚΠΑΙΔΕΥΤΙΚΩΝ
το ψηφοδέλτιο που στηρίζει το Π.Α.Μ.Ε.</v>
      </c>
      <c r="B13" s="15"/>
      <c r="C13" s="15"/>
      <c r="D13" s="15"/>
      <c r="E13" s="15"/>
      <c r="F13" s="15"/>
      <c r="G13" s="15"/>
      <c r="H13" s="16"/>
      <c r="I13" s="17">
        <f>'[1]ΣΥΝΟΛΟ ΑΝΑ ΕΚΛΟΓΙΚΟ ΤΜΗΜΑ'!J17</f>
        <v>309</v>
      </c>
      <c r="J13" s="18">
        <f>I13/D$7</f>
        <v>0.15927835051546391</v>
      </c>
      <c r="K13" s="19"/>
    </row>
    <row r="14" spans="1:11" ht="15.75">
      <c r="A14" s="14" t="str">
        <f>VLOOKUP(ROW(A14)-ROW(A$12)&amp;".",[1]ΣΥΝΔΥΑΣΜΟΙ!A$1:B$65536,2,0)</f>
        <v>ΑΝΕΞΑΡΤΗΤΗ ΡΙΖΟΣΠΑΣΤΙΚΗ ΠΑΡΕΜΒΑΣΗ
Παρεμβάσεις Κινήσεις Συσπειρώσεις Π.Ε.</v>
      </c>
      <c r="B14" s="15"/>
      <c r="C14" s="15"/>
      <c r="D14" s="15"/>
      <c r="E14" s="15"/>
      <c r="F14" s="15"/>
      <c r="G14" s="15"/>
      <c r="H14" s="16"/>
      <c r="I14" s="17">
        <f>'[1]ΣΥΝΟΛΟ ΑΝΑ ΕΚΛΟΓΙΚΟ ΤΜΗΜΑ'!J18</f>
        <v>166</v>
      </c>
      <c r="J14" s="18">
        <f t="shared" ref="J14:J23" si="0">I14/D$7</f>
        <v>8.5567010309278352E-2</v>
      </c>
      <c r="K14" s="19"/>
    </row>
    <row r="15" spans="1:11" ht="15.75">
      <c r="A15" s="14" t="str">
        <f>VLOOKUP(ROW(A15)-ROW(A$12)&amp;".",[1]ΣΥΝΔΥΑΣΜΟΙ!A$1:B$65536,2,0)</f>
        <v>Δ.Α.Κ.Ε./Π.Ε.
Δημοκρατική Ανεξάρτητη Κίνηση
Εκπαιδευτικών Πρωτοβάθμιας Εκπαίδευσης</v>
      </c>
      <c r="B15" s="15"/>
      <c r="C15" s="15"/>
      <c r="D15" s="15"/>
      <c r="E15" s="15"/>
      <c r="F15" s="15"/>
      <c r="G15" s="15"/>
      <c r="H15" s="16"/>
      <c r="I15" s="17">
        <f>'[1]ΣΥΝΟΛΟ ΑΝΑ ΕΚΛΟΓΙΚΟ ΤΜΗΜΑ'!J19</f>
        <v>568</v>
      </c>
      <c r="J15" s="18">
        <f t="shared" si="0"/>
        <v>0.29278350515463919</v>
      </c>
      <c r="K15" s="19"/>
    </row>
    <row r="16" spans="1:11" ht="15.75">
      <c r="A16" s="14" t="str">
        <f>VLOOKUP(ROW(A16)-ROW(A$12)&amp;".",[1]ΣΥΝΔΥΑΣΜΟΙ!A$1:B$65536,2,0)</f>
        <v>ΔΗΜΟΚΡΑΤΙΚΗ ΣΥΝΕΡΓΑΣΙΑ
ΑΝΕΞΑΡΤΗΤΕΣ ΚΙΝΗΣΕΙΣ ΕΚΠΑΙΔΕΥΤΙΚΩΝ Π.Ε.
ΔΗ.ΣΥ. / Α.Κ.Ε.</v>
      </c>
      <c r="B16" s="15"/>
      <c r="C16" s="15"/>
      <c r="D16" s="15"/>
      <c r="E16" s="15"/>
      <c r="F16" s="15"/>
      <c r="G16" s="15"/>
      <c r="H16" s="16"/>
      <c r="I16" s="17">
        <f>'[1]ΣΥΝΟΛΟ ΑΝΑ ΕΚΛΟΓΙΚΟ ΤΜΗΜΑ'!J20</f>
        <v>427</v>
      </c>
      <c r="J16" s="18">
        <f t="shared" si="0"/>
        <v>0.22010309278350515</v>
      </c>
      <c r="K16" s="19"/>
    </row>
    <row r="17" spans="1:11" ht="15.75">
      <c r="A17" s="14" t="str">
        <f>VLOOKUP(ROW(A17)-ROW(A$12)&amp;".",[1]ΣΥΝΔΥΑΣΜΟΙ!A$1:B$65536,2,0)</f>
        <v>ΕΝΩΤΙΚΗ ΚΙΝΗΣΗ ΕΚΠΑΙΔΕΥΤΙΚΩΝ Π.Ε.
ΜΕΤΩΠΟ ΔΗΜΟΚΡΑΤΙΚΩΝ-ΠΡΟΟΔΕΥΤΙΚΩΝ-ΑΝΕΞΑΡΤΗΤΩΝ ΚΙΝΗΣΕΩΝ</v>
      </c>
      <c r="B17" s="15"/>
      <c r="C17" s="15"/>
      <c r="D17" s="15"/>
      <c r="E17" s="15"/>
      <c r="F17" s="15"/>
      <c r="G17" s="15"/>
      <c r="H17" s="16"/>
      <c r="I17" s="17">
        <f>'[1]ΣΥΝΟΛΟ ΑΝΑ ΕΚΛΟΓΙΚΟ ΤΜΗΜΑ'!J21</f>
        <v>213</v>
      </c>
      <c r="J17" s="18">
        <f t="shared" si="0"/>
        <v>0.10979381443298969</v>
      </c>
      <c r="K17" s="19"/>
    </row>
    <row r="18" spans="1:11" ht="15.75">
      <c r="A18" s="14" t="str">
        <f>VLOOKUP(ROW(A18)-ROW(A$12)&amp;".",[1]ΣΥΝΔΥΑΣΜΟΙ!A$1:B$65536,2,0)</f>
        <v>ΜΑΡΞΙΣΤΙΚΟ ΞΕΚΙΝΗΜΑ ΕΚΠΑΙΔΕΥΤΙΚΩΝ</v>
      </c>
      <c r="B18" s="15"/>
      <c r="C18" s="15"/>
      <c r="D18" s="15"/>
      <c r="E18" s="15"/>
      <c r="F18" s="15"/>
      <c r="G18" s="15"/>
      <c r="H18" s="16"/>
      <c r="I18" s="17">
        <f>'[1]ΣΥΝΟΛΟ ΑΝΑ ΕΚΛΟΓΙΚΟ ΤΜΗΜΑ'!J22</f>
        <v>18</v>
      </c>
      <c r="J18" s="18">
        <f t="shared" si="0"/>
        <v>9.2783505154639175E-3</v>
      </c>
      <c r="K18" s="19"/>
    </row>
    <row r="19" spans="1:11" ht="15.75">
      <c r="A19" s="14" t="str">
        <f>VLOOKUP(ROW(A19)-ROW(A$12)&amp;".",[1]ΣΥΝΔΥΑΣΜΟΙ!A$1:B$65536,2,0)</f>
        <v>ΠΕΙΡΑΤΕΣ ΣΤΗΝ ΕΚΠΑΙΔΕΥΣΗ</v>
      </c>
      <c r="B19" s="15"/>
      <c r="C19" s="15"/>
      <c r="D19" s="15"/>
      <c r="E19" s="15"/>
      <c r="F19" s="15"/>
      <c r="G19" s="15"/>
      <c r="H19" s="16"/>
      <c r="I19" s="17">
        <f>'[1]ΣΥΝΟΛΟ ΑΝΑ ΕΚΛΟΓΙΚΟ ΤΜΗΜΑ'!J23</f>
        <v>26</v>
      </c>
      <c r="J19" s="18">
        <f t="shared" si="0"/>
        <v>1.3402061855670102E-2</v>
      </c>
      <c r="K19" s="19"/>
    </row>
    <row r="20" spans="1:11" ht="15.75">
      <c r="A20" s="14" t="str">
        <f>VLOOKUP(ROW(A20)-ROW(A$12)&amp;".",[1]ΣΥΝΔΥΑΣΜΟΙ!A$1:B$65536,2,0)</f>
        <v>ΠΡΟΟΔΕΥΤΙΚΑ ΡΕΥΜΑΤΑ ΕΚΠΑΙΔΕΥΤΙΚΩΝ
και ανένταχτοι συνάδελφοι</v>
      </c>
      <c r="B20" s="15"/>
      <c r="C20" s="15"/>
      <c r="D20" s="15"/>
      <c r="E20" s="15"/>
      <c r="F20" s="15"/>
      <c r="G20" s="15"/>
      <c r="H20" s="16"/>
      <c r="I20" s="17">
        <f>'[1]ΣΥΝΟΛΟ ΑΝΑ ΕΚΛΟΓΙΚΟ ΤΜΗΜΑ'!J24</f>
        <v>40</v>
      </c>
      <c r="J20" s="18">
        <f t="shared" si="0"/>
        <v>2.0618556701030927E-2</v>
      </c>
      <c r="K20" s="19"/>
    </row>
    <row r="21" spans="1:11" ht="15.75">
      <c r="A21" s="14" t="str">
        <f>VLOOKUP(ROW(A21)-ROW(A$12)&amp;".",[1]ΣΥΝΔΥΑΣΜΟΙ!A$1:B$65536,2,0)</f>
        <v>ΠΡΩΤΟΒΟΥΛΙΑ ΑΝΕΞΑΡΤΗΤΩΝ ΕΚΠΑΙΔΕΥΤΙΚΩΝ Π.Ε.
για το ΜΕΤΩΠΟ της εκπαιδευτικής ανασυγκρότησης και της κοινωνικής ΑΝΑΤΡΟΠΗΣ</v>
      </c>
      <c r="B21" s="15"/>
      <c r="C21" s="15"/>
      <c r="D21" s="15"/>
      <c r="E21" s="15"/>
      <c r="F21" s="15"/>
      <c r="G21" s="15"/>
      <c r="H21" s="16"/>
      <c r="I21" s="17">
        <f>'[1]ΣΥΝΟΛΟ ΑΝΑ ΕΚΛΟΓΙΚΟ ΤΜΗΜΑ'!J25</f>
        <v>89</v>
      </c>
      <c r="J21" s="18">
        <f t="shared" si="0"/>
        <v>4.5876288659793811E-2</v>
      </c>
      <c r="K21" s="19"/>
    </row>
    <row r="22" spans="1:11" ht="15.75">
      <c r="A22" s="14" t="str">
        <f>VLOOKUP(ROW(A22)-ROW(A$12)&amp;".",[1]ΣΥΝΔΥΑΣΜΟΙ!A$1:B$65536,2,0)</f>
        <v>ΣΥΝΕΧΙΣΤΕΣ ΤΟΥ ΚΑΠΟΔΙΣΤΡΙΑ / Π.Ε.</v>
      </c>
      <c r="B22" s="15"/>
      <c r="C22" s="15"/>
      <c r="D22" s="15"/>
      <c r="E22" s="15"/>
      <c r="F22" s="15"/>
      <c r="G22" s="15"/>
      <c r="H22" s="16"/>
      <c r="I22" s="17">
        <f>'[1]ΣΥΝΟΛΟ ΑΝΑ ΕΚΛΟΓΙΚΟ ΤΜΗΜΑ'!J26</f>
        <v>40</v>
      </c>
      <c r="J22" s="18">
        <f t="shared" si="0"/>
        <v>2.0618556701030927E-2</v>
      </c>
      <c r="K22" s="19"/>
    </row>
    <row r="23" spans="1:11" ht="15.75">
      <c r="A23" s="14" t="str">
        <f>VLOOKUP(ROW(A23)-ROW(A$12)&amp;".",[1]ΣΥΝΔΥΑΣΜΟΙ!A$1:B$65536,2,0)</f>
        <v>ΧΡΙΣΤΙΑΝΙΚΗ ΕΝΑΛΛΑΚΤΙΚΗ ΚΙΝΗΣΗ ΕΚΠΑΙΔΕΥΤΙΚΩΝ ΠΡΩΤΟΒΑΘΜΙΑΣ ΕΚΠΑΙΔΕΥΣΗΣ 
Χ.Ε.Κ. - Π.Ε.</v>
      </c>
      <c r="B23" s="15"/>
      <c r="C23" s="15"/>
      <c r="D23" s="15"/>
      <c r="E23" s="15"/>
      <c r="F23" s="15"/>
      <c r="G23" s="15"/>
      <c r="H23" s="16"/>
      <c r="I23" s="17">
        <f>'[1]ΣΥΝΟΛΟ ΑΝΑ ΕΚΛΟΓΙΚΟ ΤΜΗΜΑ'!J27</f>
        <v>44</v>
      </c>
      <c r="J23" s="18">
        <f t="shared" si="0"/>
        <v>2.268041237113402E-2</v>
      </c>
      <c r="K23" s="19"/>
    </row>
    <row r="24" spans="1:11" ht="20.25">
      <c r="A24" s="20"/>
      <c r="B24" s="21"/>
      <c r="C24" s="20"/>
      <c r="D24" s="20"/>
      <c r="E24" s="20"/>
      <c r="F24" s="20"/>
      <c r="G24" s="20"/>
      <c r="H24" s="20"/>
      <c r="I24" s="22" t="str">
        <f>IF(I25&lt;&gt;D7,"Σφάλμα! Το άθροισμα των ΨΗΦΩΝ δεν ισούται με τον αριθμό των ΕΓΚΥΡΩΝ ψηφοδελτίων","")</f>
        <v/>
      </c>
      <c r="J24" s="23"/>
      <c r="K24" s="24"/>
    </row>
    <row r="25" spans="1:11" ht="18">
      <c r="A25" s="25" t="s">
        <v>11</v>
      </c>
      <c r="B25" s="26"/>
      <c r="C25" s="26"/>
      <c r="D25" s="26"/>
      <c r="E25" s="26"/>
      <c r="F25" s="26"/>
      <c r="G25" s="26"/>
      <c r="H25" s="27"/>
      <c r="I25" s="28">
        <f>SUM(I13:I23)</f>
        <v>1940</v>
      </c>
      <c r="J25" s="18">
        <f>I25/D7</f>
        <v>1</v>
      </c>
      <c r="K25" s="3"/>
    </row>
    <row r="26" spans="1:11" ht="20.25">
      <c r="A26" s="11"/>
      <c r="B26" s="29"/>
      <c r="C26" s="4"/>
      <c r="D26" s="4"/>
      <c r="E26" s="4"/>
      <c r="F26" s="4"/>
      <c r="G26" s="4"/>
      <c r="H26" s="4"/>
      <c r="I26" s="4"/>
      <c r="J26" s="4"/>
      <c r="K26" s="3"/>
    </row>
  </sheetData>
  <mergeCells count="21">
    <mergeCell ref="A22:H22"/>
    <mergeCell ref="A23:H23"/>
    <mergeCell ref="A25:H25"/>
    <mergeCell ref="A16:H16"/>
    <mergeCell ref="A17:H17"/>
    <mergeCell ref="A18:H18"/>
    <mergeCell ref="A19:H19"/>
    <mergeCell ref="A20:H20"/>
    <mergeCell ref="A21:H21"/>
    <mergeCell ref="A7:C7"/>
    <mergeCell ref="A8:C8"/>
    <mergeCell ref="B10:I10"/>
    <mergeCell ref="A13:H13"/>
    <mergeCell ref="A14:H14"/>
    <mergeCell ref="A15:H15"/>
    <mergeCell ref="A1:C1"/>
    <mergeCell ref="D1:J1"/>
    <mergeCell ref="B3:J3"/>
    <mergeCell ref="A5:C5"/>
    <mergeCell ref="A6:C6"/>
    <mergeCell ref="H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Giannakoudi</dc:creator>
  <cp:lastModifiedBy>Giannakoudi</cp:lastModifiedBy>
  <dcterms:created xsi:type="dcterms:W3CDTF">2018-11-08T12:20:45Z</dcterms:created>
  <dcterms:modified xsi:type="dcterms:W3CDTF">2018-11-08T12:21:24Z</dcterms:modified>
</cp:coreProperties>
</file>